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A2256154-1F65-4CB2-A07F-C85D9BEDEAD5}" xr6:coauthVersionLast="36" xr6:coauthVersionMax="36" xr10:uidLastSave="{00000000-0000-0000-0000-000000000000}"/>
  <bookViews>
    <workbookView xWindow="0" yWindow="0" windowWidth="19200" windowHeight="6730" activeTab="1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3" i="2"/>
  <c r="H4" i="2"/>
  <c r="H5" i="2"/>
  <c r="H3" i="2"/>
  <c r="F4" i="1" l="1"/>
  <c r="F3" i="1"/>
  <c r="F5" i="1"/>
  <c r="F6" i="1"/>
  <c r="F7" i="1"/>
  <c r="F8" i="1"/>
  <c r="F9" i="1"/>
  <c r="F2" i="1"/>
  <c r="C4" i="1"/>
  <c r="D4" i="1" s="1"/>
  <c r="G4" i="1" s="1"/>
  <c r="C3" i="1"/>
  <c r="D3" i="1" s="1"/>
  <c r="G3" i="1" s="1"/>
  <c r="C5" i="1"/>
  <c r="D5" i="1" s="1"/>
  <c r="G5" i="1" s="1"/>
  <c r="C6" i="1"/>
  <c r="D6" i="1" s="1"/>
  <c r="G6" i="1" s="1"/>
  <c r="C7" i="1"/>
  <c r="D7" i="1" s="1"/>
  <c r="G7" i="1" s="1"/>
  <c r="C8" i="1"/>
  <c r="D8" i="1" s="1"/>
  <c r="G8" i="1" s="1"/>
  <c r="C9" i="1"/>
  <c r="D9" i="1" s="1"/>
  <c r="G9" i="1" s="1"/>
  <c r="C2" i="1"/>
  <c r="D2" i="1" s="1"/>
  <c r="G2" i="1" s="1"/>
</calcChain>
</file>

<file path=xl/sharedStrings.xml><?xml version="1.0" encoding="utf-8"?>
<sst xmlns="http://schemas.openxmlformats.org/spreadsheetml/2006/main" count="29" uniqueCount="26">
  <si>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</si>
  <si>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姓名</t>
    </r>
  </si>
  <si>
    <t>陈海敏</t>
    <phoneticPr fontId="5" type="noConversion"/>
  </si>
  <si>
    <t>曹丹丹</t>
  </si>
  <si>
    <t>尚红娟</t>
  </si>
  <si>
    <t>郑娇玉</t>
  </si>
  <si>
    <t>张雪</t>
  </si>
  <si>
    <t>杨阳</t>
  </si>
  <si>
    <t>宋亚文</t>
    <phoneticPr fontId="5" type="noConversion"/>
  </si>
  <si>
    <t>马燕婷</t>
  </si>
  <si>
    <t>笔试成绩</t>
  </si>
  <si>
    <t>笔试成绩</t>
    <phoneticPr fontId="3" type="noConversion"/>
  </si>
  <si>
    <t>面试平均分</t>
  </si>
  <si>
    <t>面试平均分</t>
    <phoneticPr fontId="3" type="noConversion"/>
  </si>
  <si>
    <t>综合技能成绩</t>
    <phoneticPr fontId="3" type="noConversion"/>
  </si>
  <si>
    <t>笔试成绩*0.3</t>
  </si>
  <si>
    <t>笔试成绩*0.3</t>
    <phoneticPr fontId="3" type="noConversion"/>
  </si>
  <si>
    <t>笔试+面试成绩</t>
    <phoneticPr fontId="3" type="noConversion"/>
  </si>
  <si>
    <t>序号</t>
  </si>
  <si>
    <t>姓名</t>
  </si>
  <si>
    <t>陈海敏</t>
  </si>
  <si>
    <t>面试平均分*0.5</t>
    <phoneticPr fontId="3" type="noConversion"/>
  </si>
  <si>
    <t>总成绩</t>
    <phoneticPr fontId="3" type="noConversion"/>
  </si>
  <si>
    <t>材料与能源学院2023年B类岗人员招聘总成绩汇总表</t>
    <phoneticPr fontId="3" type="noConversion"/>
  </si>
  <si>
    <t>综合技能成绩</t>
    <phoneticPr fontId="3" type="noConversion"/>
  </si>
  <si>
    <t>综合技能成绩*0.2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</si>
</sst>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9" x14ac:knownFonts="1">
    <font>
      <sz val="11"/>
      <color theme="1"/>
      <name val="等线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Calibri"/>
      <family val="2"/>
    </font>
    <font>
      <b/>
      <sz val="11"/>
      <color theme="1"/>
      <name val="微软雅黑"/>
      <family val="2"/>
      <charset val="134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XYBGS02/Downloads/6c151cf09bba4955bac3694950c4a13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郑娇玉</v>
          </cell>
          <cell r="C3">
            <v>80</v>
          </cell>
        </row>
        <row r="4">
          <cell r="B4" t="str">
            <v>尚红娟</v>
          </cell>
          <cell r="C4">
            <v>79</v>
          </cell>
        </row>
        <row r="5">
          <cell r="B5" t="str">
            <v>张雪</v>
          </cell>
          <cell r="C5">
            <v>77</v>
          </cell>
        </row>
        <row r="6">
          <cell r="B6" t="str">
            <v>杨阳</v>
          </cell>
          <cell r="C6">
            <v>77</v>
          </cell>
        </row>
        <row r="7">
          <cell r="B7" t="str">
            <v>曹丹丹</v>
          </cell>
          <cell r="C7">
            <v>74</v>
          </cell>
        </row>
        <row r="8">
          <cell r="B8" t="str">
            <v>马燕婷</v>
          </cell>
          <cell r="C8">
            <v>74</v>
          </cell>
        </row>
        <row r="9">
          <cell r="B9" t="str">
            <v>宋亚文</v>
          </cell>
          <cell r="C9">
            <v>74</v>
          </cell>
        </row>
        <row r="10">
          <cell r="B10" t="str">
            <v>陈海敏</v>
          </cell>
          <cell r="C10">
            <v>74</v>
          </cell>
        </row>
        <row r="11">
          <cell r="B11" t="str">
            <v>庞敏</v>
          </cell>
          <cell r="C11">
            <v>72</v>
          </cell>
        </row>
        <row r="12">
          <cell r="B12" t="str">
            <v>杨锐</v>
          </cell>
          <cell r="C12">
            <v>70</v>
          </cell>
        </row>
        <row r="13">
          <cell r="B13" t="str">
            <v>土海龙</v>
          </cell>
          <cell r="C13">
            <v>70</v>
          </cell>
        </row>
        <row r="14">
          <cell r="B14" t="str">
            <v>王海燕</v>
          </cell>
          <cell r="C14">
            <v>70</v>
          </cell>
        </row>
        <row r="15">
          <cell r="B15" t="str">
            <v>许春娟</v>
          </cell>
          <cell r="C15">
            <v>69</v>
          </cell>
        </row>
        <row r="16">
          <cell r="B16" t="str">
            <v>颉海帆</v>
          </cell>
          <cell r="C16">
            <v>68</v>
          </cell>
        </row>
        <row r="17">
          <cell r="B17" t="str">
            <v>吴龙</v>
          </cell>
          <cell r="C17">
            <v>67</v>
          </cell>
        </row>
        <row r="18">
          <cell r="B18" t="str">
            <v>彭乐</v>
          </cell>
          <cell r="C18">
            <v>67</v>
          </cell>
        </row>
        <row r="19">
          <cell r="B19" t="str">
            <v>王婷婷</v>
          </cell>
          <cell r="C19">
            <v>66</v>
          </cell>
        </row>
        <row r="20">
          <cell r="B20" t="str">
            <v>丑凡</v>
          </cell>
          <cell r="C20">
            <v>66</v>
          </cell>
        </row>
        <row r="21">
          <cell r="B21" t="str">
            <v>刘浩</v>
          </cell>
          <cell r="C21">
            <v>63</v>
          </cell>
        </row>
        <row r="22">
          <cell r="B22" t="str">
            <v>李志</v>
          </cell>
          <cell r="C22">
            <v>62</v>
          </cell>
        </row>
        <row r="23">
          <cell r="B23" t="str">
            <v>王博</v>
          </cell>
          <cell r="C23">
            <v>59</v>
          </cell>
        </row>
        <row r="24">
          <cell r="B24" t="str">
            <v>张云芳</v>
          </cell>
          <cell r="C24">
            <v>57</v>
          </cell>
        </row>
        <row r="25">
          <cell r="B25" t="str">
            <v>于淏</v>
          </cell>
          <cell r="C25">
            <v>56</v>
          </cell>
        </row>
        <row r="26">
          <cell r="B26" t="str">
            <v>魏逸文</v>
          </cell>
          <cell r="C26">
            <v>56</v>
          </cell>
        </row>
        <row r="27">
          <cell r="B27" t="str">
            <v>刘莎</v>
          </cell>
          <cell r="C27">
            <v>54</v>
          </cell>
        </row>
        <row r="28">
          <cell r="B28" t="str">
            <v>陈琳</v>
          </cell>
          <cell r="C28">
            <v>54</v>
          </cell>
        </row>
        <row r="29">
          <cell r="B29" t="str">
            <v>薛妍</v>
          </cell>
          <cell r="C29">
            <v>53</v>
          </cell>
        </row>
        <row r="30">
          <cell r="B30" t="str">
            <v>李倩</v>
          </cell>
          <cell r="C30">
            <v>52</v>
          </cell>
        </row>
        <row r="31">
          <cell r="B31" t="str">
            <v>刘小军</v>
          </cell>
          <cell r="C31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G16" sqref="G16"/>
    </sheetView>
  </sheetViews>
  <sheetFormatPr defaultRowHeight="14" x14ac:dyDescent="0.3"/>
  <cols>
    <col min="4" max="4" width="12.33203125" customWidth="1"/>
    <col min="5" max="5" width="14.33203125" customWidth="1"/>
    <col min="6" max="7" width="18" customWidth="1"/>
    <col min="8" max="8" width="13" bestFit="1" customWidth="1"/>
  </cols>
  <sheetData>
    <row r="1" spans="1:8" ht="16.5" x14ac:dyDescent="0.3">
      <c r="A1" s="1" t="s">
        <v>0</v>
      </c>
      <c r="B1" s="1" t="s">
        <v>1</v>
      </c>
      <c r="C1" s="9" t="s">
        <v>11</v>
      </c>
      <c r="D1" s="9" t="s">
        <v>16</v>
      </c>
      <c r="E1" s="10" t="s">
        <v>13</v>
      </c>
      <c r="F1" s="10" t="s">
        <v>21</v>
      </c>
      <c r="G1" s="10" t="s">
        <v>17</v>
      </c>
      <c r="H1" s="10" t="s">
        <v>14</v>
      </c>
    </row>
    <row r="2" spans="1:8" x14ac:dyDescent="0.3">
      <c r="A2" s="2">
        <v>1</v>
      </c>
      <c r="B2" s="3" t="s">
        <v>2</v>
      </c>
      <c r="C2" s="11">
        <f>VLOOKUP(B2,[1]Sheet1!$B$3:$C$31,2,0)</f>
        <v>74</v>
      </c>
      <c r="D2" s="11">
        <f t="shared" ref="D2:D9" si="0">C2*0.3</f>
        <v>22.2</v>
      </c>
      <c r="E2" s="12">
        <v>93.4</v>
      </c>
      <c r="F2" s="12">
        <f t="shared" ref="F2:F9" si="1">E2*0.5</f>
        <v>46.7</v>
      </c>
      <c r="G2" s="12">
        <f t="shared" ref="G2:G9" si="2">D2+F2</f>
        <v>68.900000000000006</v>
      </c>
      <c r="H2" s="13"/>
    </row>
    <row r="3" spans="1:8" x14ac:dyDescent="0.3">
      <c r="A3" s="2">
        <v>3</v>
      </c>
      <c r="B3" s="3" t="s">
        <v>4</v>
      </c>
      <c r="C3" s="11">
        <f>VLOOKUP(B3,[1]Sheet1!$B$3:$C$31,2,0)</f>
        <v>79</v>
      </c>
      <c r="D3" s="11">
        <f t="shared" si="0"/>
        <v>23.7</v>
      </c>
      <c r="E3" s="12">
        <v>89.5</v>
      </c>
      <c r="F3" s="12">
        <f t="shared" si="1"/>
        <v>44.75</v>
      </c>
      <c r="G3" s="12">
        <f t="shared" si="2"/>
        <v>68.45</v>
      </c>
      <c r="H3" s="13"/>
    </row>
    <row r="4" spans="1:8" ht="14.5" thickBot="1" x14ac:dyDescent="0.35">
      <c r="A4" s="5">
        <v>2</v>
      </c>
      <c r="B4" s="6" t="s">
        <v>3</v>
      </c>
      <c r="C4" s="11">
        <f>VLOOKUP(B4,[1]Sheet1!$B$3:$C$31,2,0)</f>
        <v>74</v>
      </c>
      <c r="D4" s="11">
        <f t="shared" si="0"/>
        <v>22.2</v>
      </c>
      <c r="E4" s="14">
        <v>89.666666666666671</v>
      </c>
      <c r="F4" s="12">
        <f t="shared" si="1"/>
        <v>44.833333333333336</v>
      </c>
      <c r="G4" s="12">
        <f t="shared" si="2"/>
        <v>67.033333333333331</v>
      </c>
      <c r="H4" s="13"/>
    </row>
    <row r="5" spans="1:8" ht="14.5" thickTop="1" x14ac:dyDescent="0.3">
      <c r="A5" s="7">
        <v>4</v>
      </c>
      <c r="B5" s="8" t="s">
        <v>5</v>
      </c>
      <c r="C5" s="11">
        <f>VLOOKUP(B5,[1]Sheet1!$B$3:$C$31,2,0)</f>
        <v>80</v>
      </c>
      <c r="D5" s="11">
        <f t="shared" si="0"/>
        <v>24</v>
      </c>
      <c r="E5" s="15">
        <v>85.833333333333329</v>
      </c>
      <c r="F5" s="12">
        <f t="shared" si="1"/>
        <v>42.916666666666664</v>
      </c>
      <c r="G5" s="12">
        <f t="shared" si="2"/>
        <v>66.916666666666657</v>
      </c>
      <c r="H5" s="13"/>
    </row>
    <row r="6" spans="1:8" x14ac:dyDescent="0.3">
      <c r="A6" s="2">
        <v>5</v>
      </c>
      <c r="B6" s="3" t="s">
        <v>6</v>
      </c>
      <c r="C6" s="11">
        <f>VLOOKUP(B6,[1]Sheet1!$B$3:$C$31,2,0)</f>
        <v>77</v>
      </c>
      <c r="D6" s="11">
        <f t="shared" si="0"/>
        <v>23.099999999999998</v>
      </c>
      <c r="E6" s="12">
        <v>84.333333333333329</v>
      </c>
      <c r="F6" s="12">
        <f t="shared" si="1"/>
        <v>42.166666666666664</v>
      </c>
      <c r="G6" s="12">
        <f t="shared" si="2"/>
        <v>65.266666666666666</v>
      </c>
      <c r="H6" s="13"/>
    </row>
    <row r="7" spans="1:8" x14ac:dyDescent="0.3">
      <c r="A7" s="2">
        <v>6</v>
      </c>
      <c r="B7" s="3" t="s">
        <v>7</v>
      </c>
      <c r="C7" s="11">
        <f>VLOOKUP(B7,[1]Sheet1!$B$3:$C$31,2,0)</f>
        <v>77</v>
      </c>
      <c r="D7" s="11">
        <f t="shared" si="0"/>
        <v>23.099999999999998</v>
      </c>
      <c r="E7" s="12">
        <v>84.166666666666671</v>
      </c>
      <c r="F7" s="12">
        <f t="shared" si="1"/>
        <v>42.083333333333336</v>
      </c>
      <c r="G7" s="12">
        <f t="shared" si="2"/>
        <v>65.183333333333337</v>
      </c>
      <c r="H7" s="13"/>
    </row>
    <row r="8" spans="1:8" x14ac:dyDescent="0.3">
      <c r="A8" s="2">
        <v>7</v>
      </c>
      <c r="B8" s="3" t="s">
        <v>8</v>
      </c>
      <c r="C8" s="11">
        <f>VLOOKUP(B8,[1]Sheet1!$B$3:$C$31,2,0)</f>
        <v>74</v>
      </c>
      <c r="D8" s="11">
        <f t="shared" si="0"/>
        <v>22.2</v>
      </c>
      <c r="E8" s="12">
        <v>82.8</v>
      </c>
      <c r="F8" s="12">
        <f t="shared" si="1"/>
        <v>41.4</v>
      </c>
      <c r="G8" s="12">
        <f t="shared" si="2"/>
        <v>63.599999999999994</v>
      </c>
      <c r="H8" s="13"/>
    </row>
    <row r="9" spans="1:8" x14ac:dyDescent="0.3">
      <c r="A9" s="2">
        <v>8</v>
      </c>
      <c r="B9" s="3" t="s">
        <v>9</v>
      </c>
      <c r="C9" s="11">
        <f>VLOOKUP(B9,[1]Sheet1!$B$3:$C$31,2,0)</f>
        <v>74</v>
      </c>
      <c r="D9" s="11">
        <f t="shared" si="0"/>
        <v>22.2</v>
      </c>
      <c r="E9" s="12">
        <v>82.6</v>
      </c>
      <c r="F9" s="12">
        <f t="shared" si="1"/>
        <v>41.3</v>
      </c>
      <c r="G9" s="12">
        <f t="shared" si="2"/>
        <v>63.5</v>
      </c>
      <c r="H9" s="13"/>
    </row>
  </sheetData>
  <sortState ref="A2:H9">
    <sortCondition descending="1" ref="G1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6A1A-C888-4955-89ED-D4B776E56036}">
  <dimension ref="A1:I10"/>
  <sheetViews>
    <sheetView tabSelected="1" workbookViewId="0">
      <selection activeCell="L4" sqref="L4"/>
    </sheetView>
  </sheetViews>
  <sheetFormatPr defaultRowHeight="14" x14ac:dyDescent="0.3"/>
  <cols>
    <col min="4" max="4" width="12.33203125" bestFit="1" customWidth="1"/>
    <col min="5" max="5" width="11" bestFit="1" customWidth="1"/>
    <col min="6" max="7" width="14.33203125" bestFit="1" customWidth="1"/>
    <col min="8" max="8" width="19.08203125" customWidth="1"/>
  </cols>
  <sheetData>
    <row r="1" spans="1:9" ht="30" customHeight="1" x14ac:dyDescent="0.3">
      <c r="A1" s="18" t="s">
        <v>23</v>
      </c>
      <c r="B1" s="19"/>
      <c r="C1" s="19"/>
      <c r="D1" s="19"/>
      <c r="E1" s="19"/>
      <c r="F1" s="19"/>
      <c r="G1" s="19"/>
      <c r="H1" s="19"/>
      <c r="I1" s="20"/>
    </row>
    <row r="2" spans="1:9" ht="30" customHeight="1" x14ac:dyDescent="0.3">
      <c r="A2" s="17" t="s">
        <v>18</v>
      </c>
      <c r="B2" s="17" t="s">
        <v>19</v>
      </c>
      <c r="C2" s="17" t="s">
        <v>10</v>
      </c>
      <c r="D2" s="17" t="s">
        <v>15</v>
      </c>
      <c r="E2" s="17" t="s">
        <v>12</v>
      </c>
      <c r="F2" s="17" t="s">
        <v>21</v>
      </c>
      <c r="G2" s="17" t="s">
        <v>24</v>
      </c>
      <c r="H2" s="17" t="s">
        <v>25</v>
      </c>
      <c r="I2" s="17" t="s">
        <v>22</v>
      </c>
    </row>
    <row r="3" spans="1:9" ht="30" customHeight="1" x14ac:dyDescent="0.3">
      <c r="A3" s="16">
        <v>1</v>
      </c>
      <c r="B3" s="16" t="s">
        <v>3</v>
      </c>
      <c r="C3" s="16">
        <v>74</v>
      </c>
      <c r="D3" s="4">
        <v>22.2</v>
      </c>
      <c r="E3" s="4">
        <v>89.666666666666671</v>
      </c>
      <c r="F3" s="4">
        <v>44.833333333333336</v>
      </c>
      <c r="G3" s="4">
        <v>92</v>
      </c>
      <c r="H3" s="16">
        <f>G3*0.2</f>
        <v>18.400000000000002</v>
      </c>
      <c r="I3" s="4">
        <f>D3+F3+H3</f>
        <v>85.433333333333337</v>
      </c>
    </row>
    <row r="4" spans="1:9" ht="30" customHeight="1" x14ac:dyDescent="0.3">
      <c r="A4" s="16">
        <v>2</v>
      </c>
      <c r="B4" s="16" t="s">
        <v>4</v>
      </c>
      <c r="C4" s="16">
        <v>79</v>
      </c>
      <c r="D4" s="4">
        <v>23.7</v>
      </c>
      <c r="E4" s="4">
        <v>89.5</v>
      </c>
      <c r="F4" s="4">
        <v>44.75</v>
      </c>
      <c r="G4" s="4">
        <v>84</v>
      </c>
      <c r="H4" s="16">
        <f t="shared" ref="H4:H5" si="0">G4*0.2</f>
        <v>16.8</v>
      </c>
      <c r="I4" s="4">
        <f t="shared" ref="I4:I5" si="1">D4+F4+H4</f>
        <v>85.25</v>
      </c>
    </row>
    <row r="5" spans="1:9" ht="30" customHeight="1" x14ac:dyDescent="0.3">
      <c r="A5" s="16">
        <v>3</v>
      </c>
      <c r="B5" s="16" t="s">
        <v>20</v>
      </c>
      <c r="C5" s="16">
        <v>74</v>
      </c>
      <c r="D5" s="4">
        <v>22.2</v>
      </c>
      <c r="E5" s="4">
        <v>93.4</v>
      </c>
      <c r="F5" s="4">
        <v>46.7</v>
      </c>
      <c r="G5" s="4">
        <v>41</v>
      </c>
      <c r="H5" s="16">
        <f t="shared" si="0"/>
        <v>8.2000000000000011</v>
      </c>
      <c r="I5" s="4">
        <f t="shared" si="1"/>
        <v>77.100000000000009</v>
      </c>
    </row>
    <row r="6" spans="1:9" ht="30" customHeight="1" x14ac:dyDescent="0.3"/>
    <row r="7" spans="1:9" ht="30" customHeight="1" x14ac:dyDescent="0.3"/>
    <row r="8" spans="1:9" ht="30" customHeight="1" x14ac:dyDescent="0.3"/>
    <row r="9" spans="1:9" ht="30" customHeight="1" x14ac:dyDescent="0.3"/>
    <row r="10" spans="1:9" ht="30" customHeight="1" x14ac:dyDescent="0.3"/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2023-04-04T09:54:59Z</dcterms:modified>
</cp:coreProperties>
</file>